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 5  Доходы на 2020" sheetId="1" r:id="rId1"/>
  </sheets>
  <definedNames>
    <definedName name="_xlnm.Print_Titles" localSheetId="0">'прил.№ 5  Доходы на 2020'!$14:$14</definedName>
    <definedName name="_xlnm.Print_Area" localSheetId="0">'прил.№ 5  Доходы на 2020'!$A$1:$D$86</definedName>
  </definedNames>
  <calcPr fullCalcOnLoad="1"/>
</workbook>
</file>

<file path=xl/sharedStrings.xml><?xml version="1.0" encoding="utf-8"?>
<sst xmlns="http://schemas.openxmlformats.org/spreadsheetml/2006/main" count="157" uniqueCount="155">
  <si>
    <t>Наименование доходов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</si>
  <si>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</si>
  <si>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</si>
  <si>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</si>
  <si>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</si>
  <si>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</si>
  <si>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</si>
  <si>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</si>
  <si>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</si>
  <si>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</si>
  <si>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</si>
  <si>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</si>
  <si>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</si>
  <si>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</si>
  <si>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</si>
  <si>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</si>
  <si>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</si>
  <si>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</si>
  <si>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</si>
  <si>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</si>
  <si>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</si>
  <si>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</si>
  <si>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</si>
  <si>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2000000000 0000 000</t>
  </si>
  <si>
    <t>2020000000 0000 000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</si>
  <si>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</si>
  <si>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Прочие безвозмездные поступления от других бюджетов бюджетной системы</t>
  </si>
  <si>
    <t>2020900000 0000 151</t>
  </si>
  <si>
    <t xml:space="preserve">   Прочие безвозмездные поступления от  бюджетов субъектов Российской Федерации</t>
  </si>
  <si>
    <t>2020902000 0000 151</t>
  </si>
  <si>
    <t>1140602000 0000 430</t>
  </si>
  <si>
    <t>1140200000 0000 000</t>
  </si>
  <si>
    <t>Код бюджетной классификации РФ</t>
  </si>
  <si>
    <t>1160600001 0000 140</t>
  </si>
  <si>
    <t>1050200002 0000 110</t>
  </si>
  <si>
    <t>1050300001 0000 110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</si>
  <si>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</si>
  <si>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1130100000 0000 130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</si>
  <si>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</si>
  <si>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2020401400 0000 151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</si>
  <si>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</si>
  <si>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</si>
  <si>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</si>
  <si>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</si>
  <si>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</si>
  <si>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</si>
  <si>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</si>
  <si>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</si>
  <si>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</si>
  <si>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</si>
  <si>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>1050400002 0000 110</t>
  </si>
  <si>
    <t>Сумма,                     тыс. рублей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</si>
  <si>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</si>
  <si>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</si>
  <si>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</si>
  <si>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</si>
  <si>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Суммы по искам о возмещении вреда, причененного окружающей среде</t>
  </si>
  <si>
    <t>1163500000 0000 140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</si>
  <si>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</si>
  <si>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</si>
  <si>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</si>
  <si>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</si>
  <si>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</si>
  <si>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</si>
  <si>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</si>
  <si>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2022999900 0000 150</t>
  </si>
  <si>
    <t>2023000000 0000 150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</si>
  <si>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</si>
  <si>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</si>
  <si>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</si>
  <si>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</si>
  <si>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</si>
  <si>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</si>
  <si>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2020402500 0000 150</t>
  </si>
  <si>
    <t>2024999900 0000 150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</si>
  <si>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</si>
  <si>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</si>
  <si>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бюджета муниципального района на 2020 год</t>
  </si>
  <si>
    <t>1170000000 0000 000</t>
  </si>
  <si>
    <t>1170505005 0000 180</t>
  </si>
  <si>
    <t>Прочие неналоговые доходы бюджетов муниципальных районов</t>
  </si>
  <si>
    <t>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</si>
  <si>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</si>
  <si>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</si>
  <si>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</si>
  <si>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</si>
  <si>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</si>
  <si>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</si>
  <si>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</si>
  <si>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</si>
  <si>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</si>
  <si>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</si>
  <si>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1160709005 0000 140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</si>
  <si>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</si>
  <si>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</si>
  <si>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</si>
  <si>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</si>
  <si>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</si>
  <si>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местным бюджетам</t>
  </si>
  <si>
    <t>Прочие субвенции</t>
  </si>
  <si>
    <t>Прочие межбюджетные трансферты, передаваемые бюджетам</t>
  </si>
  <si>
    <t>2024000000 0000 150</t>
  </si>
  <si>
    <t>Безвозмездные поступления от других бюджетов бюджетной системы Российской Федерации</t>
  </si>
  <si>
    <t>Итого доходов</t>
  </si>
  <si>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</si>
  <si>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</si>
  <si>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</si>
  <si>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</si>
  <si>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</si>
  <si>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</si>
  <si>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</si>
  <si>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</si>
  <si>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</si>
  <si>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</si>
  <si>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негативное воздействие на окружающую среду</t>
  </si>
  <si>
    <t>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</si>
  <si>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</si>
  <si>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</si>
  <si>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</si>
  <si>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</si>
  <si>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Безвозмездные поступления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</si>
  <si>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</si>
  <si>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</si>
  <si>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</si>
  <si>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</si>
  <si>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</si>
  <si>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</si>
  <si>
    <t>1110507000 0000 120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</si>
  <si>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</si>
  <si>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        от 19 декабря  2019 года  № 117   </t>
  </si>
  <si>
    <t xml:space="preserve">         от    января 2020 года  №     </t>
  </si>
  <si>
    <t xml:space="preserve">   "Приложение № 4</t>
  </si>
  <si>
    <t>"</t>
  </si>
  <si>
    <t xml:space="preserve">  НАЛОГОВЫЕ И НЕНАЛОГОВЫЕ ДОХОДЫ</t>
  </si>
  <si>
    <t xml:space="preserve">  НАЛОГИ НА ПРИБЫЛЬ, ДОХОДЫ</t>
  </si>
  <si>
    <t>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</si>
  <si>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</si>
  <si>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ГОСУДАРСТВЕННАЯ ПОШЛИНА</t>
  </si>
  <si>
    <t xml:space="preserve">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</si>
  <si>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</si>
  <si>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</si>
  <si>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</si>
  <si>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</si>
  <si>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>ПРОЧИЕ НЕНАЛОГОВЫЕ ДОХОДЫ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</si>
  <si>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</si>
  <si>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</si>
  <si>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</si>
  <si>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</si>
  <si>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</si>
  <si>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2022711200 0000 150</t>
  </si>
  <si>
    <t>Субсидия бюджетам муниципальных районов на поддержку отрасли культуры</t>
  </si>
  <si>
    <t>2022551900 0000 150</t>
  </si>
  <si>
    <t>Субсидии бюджетам муниципальных районов на реализацию программ формирования современной городской среды</t>
  </si>
  <si>
    <t>2022555500 0000 150</t>
  </si>
  <si>
    <t xml:space="preserve">   Приложение № 1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</si>
</sst>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33" borderId="0" xfId="0" applyFont="1" applyFill="1" applyAlignment="1">
      <alignment/>
    </xf>
    <xf numFmtId="199" fontId="1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188" fontId="6" fillId="0" borderId="11" xfId="59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center" shrinkToFit="1"/>
    </xf>
    <xf numFmtId="188" fontId="6" fillId="0" borderId="13" xfId="59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justify" vertical="top" wrapText="1"/>
    </xf>
    <xf numFmtId="49" fontId="6" fillId="0" borderId="15" xfId="0" applyNumberFormat="1" applyFont="1" applyFill="1" applyBorder="1" applyAlignment="1">
      <alignment horizontal="center" vertical="center" shrinkToFit="1"/>
    </xf>
    <xf numFmtId="188" fontId="6" fillId="0" borderId="15" xfId="59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justify" vertical="top" wrapText="1"/>
    </xf>
    <xf numFmtId="49" fontId="6" fillId="0" borderId="16" xfId="0" applyNumberFormat="1" applyFont="1" applyFill="1" applyBorder="1" applyAlignment="1">
      <alignment horizontal="center" vertical="center" shrinkToFit="1"/>
    </xf>
    <xf numFmtId="188" fontId="6" fillId="0" borderId="10" xfId="6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188" fontId="6" fillId="0" borderId="0" xfId="59" applyNumberFormat="1" applyFont="1" applyFill="1" applyAlignment="1">
      <alignment/>
    </xf>
    <xf numFmtId="0" fontId="6" fillId="0" borderId="17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shrinkToFit="1"/>
    </xf>
    <xf numFmtId="188" fontId="6" fillId="0" borderId="11" xfId="59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188" fontId="6" fillId="0" borderId="18" xfId="59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188" fontId="6" fillId="0" borderId="12" xfId="59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 shrinkToFit="1"/>
    </xf>
    <xf numFmtId="188" fontId="6" fillId="0" borderId="19" xfId="59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shrinkToFit="1"/>
    </xf>
    <xf numFmtId="188" fontId="6" fillId="0" borderId="13" xfId="59" applyNumberFormat="1" applyFont="1" applyFill="1" applyBorder="1" applyAlignment="1">
      <alignment/>
    </xf>
    <xf numFmtId="0" fontId="43" fillId="0" borderId="10" xfId="0" applyFont="1" applyFill="1" applyBorder="1" applyAlignment="1">
      <alignment horizontal="justify" vertical="center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justify" vertical="top" wrapText="1"/>
    </xf>
    <xf numFmtId="0" fontId="44" fillId="0" borderId="10" xfId="0" applyFont="1" applyFill="1" applyBorder="1" applyAlignment="1">
      <alignment horizontal="justify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shrinkToFit="1"/>
    </xf>
    <xf numFmtId="188" fontId="6" fillId="0" borderId="21" xfId="59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justify" vertical="top" wrapText="1"/>
    </xf>
    <xf numFmtId="49" fontId="6" fillId="0" borderId="23" xfId="0" applyNumberFormat="1" applyFont="1" applyFill="1" applyBorder="1" applyAlignment="1">
      <alignment horizontal="center" vertical="center" shrinkToFit="1"/>
    </xf>
    <xf numFmtId="188" fontId="6" fillId="0" borderId="23" xfId="59" applyNumberFormat="1" applyFont="1" applyFill="1" applyBorder="1" applyAlignment="1">
      <alignment vertical="center"/>
    </xf>
    <xf numFmtId="188" fontId="6" fillId="0" borderId="0" xfId="59" applyNumberFormat="1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1" fillId="33" borderId="24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justify" vertical="top" wrapText="1"/>
    </xf>
    <xf numFmtId="0" fontId="1" fillId="33" borderId="22" xfId="0" applyFont="1" applyFill="1" applyBorder="1" applyAlignment="1">
      <alignment horizontal="justify" vertical="top" wrapText="1"/>
    </xf>
    <xf numFmtId="0" fontId="6" fillId="33" borderId="12" xfId="0" applyNumberFormat="1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vertical="center" shrinkToFit="1"/>
    </xf>
    <xf numFmtId="188" fontId="6" fillId="33" borderId="15" xfId="59" applyNumberFormat="1" applyFont="1" applyFill="1" applyBorder="1" applyAlignment="1">
      <alignment vertical="center"/>
    </xf>
    <xf numFmtId="0" fontId="6" fillId="33" borderId="10" xfId="52" applyNumberFormat="1" applyFont="1" applyFill="1" applyBorder="1" applyAlignment="1">
      <alignment horizontal="justify" vertical="top" wrapText="1"/>
      <protection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 shrinkToFit="1"/>
    </xf>
    <xf numFmtId="188" fontId="6" fillId="33" borderId="10" xfId="59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88" fontId="6" fillId="33" borderId="11" xfId="59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top" wrapText="1"/>
    </xf>
    <xf numFmtId="188" fontId="6" fillId="33" borderId="13" xfId="59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188" fontId="6" fillId="33" borderId="12" xfId="59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shrinkToFit="1"/>
    </xf>
    <xf numFmtId="188" fontId="6" fillId="33" borderId="13" xfId="59" applyNumberFormat="1" applyFont="1" applyFill="1" applyBorder="1" applyAlignment="1">
      <alignment/>
    </xf>
    <xf numFmtId="0" fontId="6" fillId="33" borderId="20" xfId="0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horizontal="center" shrinkToFit="1"/>
    </xf>
    <xf numFmtId="188" fontId="6" fillId="33" borderId="12" xfId="59" applyNumberFormat="1" applyFont="1" applyFill="1" applyBorder="1" applyAlignment="1">
      <alignment/>
    </xf>
    <xf numFmtId="0" fontId="6" fillId="33" borderId="25" xfId="0" applyFont="1" applyFill="1" applyBorder="1" applyAlignment="1">
      <alignment horizontal="justify" vertical="top" wrapText="1"/>
    </xf>
    <xf numFmtId="49" fontId="6" fillId="33" borderId="24" xfId="0" applyNumberFormat="1" applyFont="1" applyFill="1" applyBorder="1" applyAlignment="1">
      <alignment horizontal="center" shrinkToFit="1"/>
    </xf>
    <xf numFmtId="188" fontId="6" fillId="33" borderId="24" xfId="59" applyNumberFormat="1" applyFont="1" applyFill="1" applyBorder="1" applyAlignment="1">
      <alignment/>
    </xf>
    <xf numFmtId="0" fontId="6" fillId="33" borderId="26" xfId="0" applyFont="1" applyFill="1" applyBorder="1" applyAlignment="1">
      <alignment horizontal="justify" vertical="top" wrapText="1"/>
    </xf>
    <xf numFmtId="0" fontId="6" fillId="33" borderId="27" xfId="0" applyFont="1" applyFill="1" applyBorder="1" applyAlignment="1">
      <alignment horizontal="justify" vertical="top" wrapText="1"/>
    </xf>
    <xf numFmtId="49" fontId="6" fillId="33" borderId="28" xfId="0" applyNumberFormat="1" applyFont="1" applyFill="1" applyBorder="1" applyAlignment="1">
      <alignment horizontal="center" shrinkToFit="1"/>
    </xf>
    <xf numFmtId="188" fontId="6" fillId="33" borderId="28" xfId="59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left" vertical="top" wrapText="1"/>
    </xf>
    <xf numFmtId="49" fontId="6" fillId="33" borderId="22" xfId="0" applyNumberFormat="1" applyFont="1" applyFill="1" applyBorder="1" applyAlignment="1">
      <alignment horizontal="center" vertical="center"/>
    </xf>
    <xf numFmtId="194" fontId="6" fillId="33" borderId="22" xfId="59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horizontal="justify" vertical="center" wrapText="1"/>
    </xf>
    <xf numFmtId="49" fontId="6" fillId="33" borderId="23" xfId="0" applyNumberFormat="1" applyFont="1" applyFill="1" applyBorder="1" applyAlignment="1">
      <alignment horizontal="center" vertical="center" shrinkToFit="1"/>
    </xf>
    <xf numFmtId="188" fontId="6" fillId="33" borderId="23" xfId="59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28" xfId="0" applyFont="1" applyFill="1" applyBorder="1" applyAlignment="1">
      <alignment horizontal="justify" vertical="top" wrapText="1"/>
    </xf>
    <xf numFmtId="49" fontId="6" fillId="33" borderId="19" xfId="0" applyNumberFormat="1" applyFont="1" applyFill="1" applyBorder="1" applyAlignment="1">
      <alignment horizontal="center" vertical="center" shrinkToFit="1"/>
    </xf>
    <xf numFmtId="188" fontId="6" fillId="33" borderId="19" xfId="59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horizontal="justify" vertical="center" wrapText="1"/>
    </xf>
    <xf numFmtId="49" fontId="6" fillId="33" borderId="22" xfId="0" applyNumberFormat="1" applyFont="1" applyFill="1" applyBorder="1" applyAlignment="1">
      <alignment horizontal="center" vertical="center" shrinkToFit="1"/>
    </xf>
    <xf numFmtId="0" fontId="6" fillId="33" borderId="22" xfId="52" applyNumberFormat="1" applyFont="1" applyFill="1" applyBorder="1" applyAlignment="1">
      <alignment horizontal="justify"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70.8515625" style="2" customWidth="1"/>
    <col min="2" max="2" width="22.421875" style="2" customWidth="1"/>
    <col min="3" max="3" width="17.7109375" style="3" customWidth="1"/>
    <col min="4" max="4" width="2.57421875" style="1" customWidth="1"/>
    <col min="5" max="5" width="9.140625" style="1" customWidth="1"/>
    <col min="6" max="6" width="22.28125" style="1" customWidth="1"/>
    <col min="7" max="16384" width="9.140625" style="1" customWidth="1"/>
  </cols>
  <sheetData>
    <row r="1" ht="15.75">
      <c r="C1" s="56" t="s">
        <v>154</v>
      </c>
    </row>
    <row r="2" ht="15.75">
      <c r="C2" s="56" t="s">
        <v>2</v>
      </c>
    </row>
    <row r="3" ht="15.75">
      <c r="C3" s="56" t="s">
        <v>3</v>
      </c>
    </row>
    <row r="4" ht="15.75">
      <c r="C4" s="56" t="s">
        <v>130</v>
      </c>
    </row>
    <row r="6" spans="1:3" s="4" customFormat="1" ht="12" customHeight="1">
      <c r="A6" s="16"/>
      <c r="B6" s="17"/>
      <c r="C6" s="17" t="s">
        <v>131</v>
      </c>
    </row>
    <row r="7" spans="1:3" s="4" customFormat="1" ht="14.25" customHeight="1">
      <c r="A7" s="18"/>
      <c r="B7" s="17"/>
      <c r="C7" s="17" t="s">
        <v>2</v>
      </c>
    </row>
    <row r="8" spans="1:3" s="4" customFormat="1" ht="12.75" customHeight="1">
      <c r="A8" s="18"/>
      <c r="B8" s="17"/>
      <c r="C8" s="17" t="s">
        <v>3</v>
      </c>
    </row>
    <row r="9" spans="1:3" s="4" customFormat="1" ht="13.5" customHeight="1">
      <c r="A9" s="18"/>
      <c r="B9" s="17"/>
      <c r="C9" s="17" t="s">
        <v>129</v>
      </c>
    </row>
    <row r="10" spans="1:3" s="4" customFormat="1" ht="21" customHeight="1">
      <c r="A10" s="19"/>
      <c r="B10" s="16"/>
      <c r="C10" s="16"/>
    </row>
    <row r="11" spans="1:3" s="4" customFormat="1" ht="15.75">
      <c r="A11" s="105" t="s">
        <v>1</v>
      </c>
      <c r="B11" s="105"/>
      <c r="C11" s="105"/>
    </row>
    <row r="12" spans="1:3" s="4" customFormat="1" ht="15" customHeight="1">
      <c r="A12" s="106" t="s">
        <v>77</v>
      </c>
      <c r="B12" s="106"/>
      <c r="C12" s="106"/>
    </row>
    <row r="13" spans="1:3" s="4" customFormat="1" ht="10.5" customHeight="1">
      <c r="A13" s="35"/>
      <c r="B13" s="35"/>
      <c r="C13" s="35"/>
    </row>
    <row r="14" spans="1:6" s="5" customFormat="1" ht="32.25" customHeight="1">
      <c r="A14" s="20" t="s">
        <v>0</v>
      </c>
      <c r="B14" s="21" t="s">
        <v>32</v>
      </c>
      <c r="C14" s="22" t="s">
        <v>51</v>
      </c>
      <c r="F14" s="14"/>
    </row>
    <row r="15" spans="1:3" s="6" customFormat="1" ht="17.25" customHeight="1">
      <c r="A15" s="57" t="s">
        <v>133</v>
      </c>
      <c r="B15" s="36" t="s">
        <v>4</v>
      </c>
      <c r="C15" s="37">
        <f>SUM(C16+C18+C20+C24+C27+C34+C36+C38+C43+C53)</f>
        <v>235660.5</v>
      </c>
    </row>
    <row r="16" spans="1:3" s="5" customFormat="1" ht="15.75">
      <c r="A16" s="58" t="s">
        <v>134</v>
      </c>
      <c r="B16" s="38" t="s">
        <v>5</v>
      </c>
      <c r="C16" s="39">
        <f>SUM(C17)</f>
        <v>177434.3</v>
      </c>
    </row>
    <row r="17" spans="1:3" s="5" customFormat="1" ht="15" customHeight="1">
      <c r="A17" s="23" t="s">
        <v>105</v>
      </c>
      <c r="B17" s="24" t="s">
        <v>6</v>
      </c>
      <c r="C17" s="25">
        <v>177434.3</v>
      </c>
    </row>
    <row r="18" spans="1:3" s="5" customFormat="1" ht="30.75" customHeight="1">
      <c r="A18" s="59" t="s">
        <v>135</v>
      </c>
      <c r="B18" s="24" t="s">
        <v>52</v>
      </c>
      <c r="C18" s="25">
        <f>C19</f>
        <v>9610.7</v>
      </c>
    </row>
    <row r="19" spans="1:3" s="5" customFormat="1" ht="30" customHeight="1">
      <c r="A19" s="23" t="s">
        <v>53</v>
      </c>
      <c r="B19" s="24" t="s">
        <v>54</v>
      </c>
      <c r="C19" s="25">
        <v>9610.7</v>
      </c>
    </row>
    <row r="20" spans="1:3" s="5" customFormat="1" ht="15.75">
      <c r="A20" s="59" t="s">
        <v>136</v>
      </c>
      <c r="B20" s="24" t="s">
        <v>7</v>
      </c>
      <c r="C20" s="25">
        <f>SUM(C21+C22+C23)</f>
        <v>23845.5</v>
      </c>
    </row>
    <row r="21" spans="1:3" s="5" customFormat="1" ht="17.25" customHeight="1">
      <c r="A21" s="23" t="s">
        <v>104</v>
      </c>
      <c r="B21" s="24" t="s">
        <v>34</v>
      </c>
      <c r="C21" s="25">
        <v>23500</v>
      </c>
    </row>
    <row r="22" spans="1:3" s="5" customFormat="1" ht="15" customHeight="1">
      <c r="A22" s="23" t="s">
        <v>106</v>
      </c>
      <c r="B22" s="24" t="s">
        <v>35</v>
      </c>
      <c r="C22" s="25">
        <v>79.5</v>
      </c>
    </row>
    <row r="23" spans="1:3" s="6" customFormat="1" ht="16.5" customHeight="1">
      <c r="A23" s="23" t="s">
        <v>107</v>
      </c>
      <c r="B23" s="24" t="s">
        <v>50</v>
      </c>
      <c r="C23" s="25">
        <v>266</v>
      </c>
    </row>
    <row r="24" spans="1:3" s="5" customFormat="1" ht="15.75">
      <c r="A24" s="59" t="s">
        <v>137</v>
      </c>
      <c r="B24" s="24" t="s">
        <v>8</v>
      </c>
      <c r="C24" s="25">
        <f>SUM(C25+C26)</f>
        <v>7835</v>
      </c>
    </row>
    <row r="25" spans="1:3" s="7" customFormat="1" ht="33.75" customHeight="1">
      <c r="A25" s="23" t="s">
        <v>108</v>
      </c>
      <c r="B25" s="40" t="s">
        <v>9</v>
      </c>
      <c r="C25" s="41">
        <v>7400</v>
      </c>
    </row>
    <row r="26" spans="1:3" s="7" customFormat="1" ht="28.5" customHeight="1">
      <c r="A26" s="23" t="s">
        <v>109</v>
      </c>
      <c r="B26" s="40" t="s">
        <v>10</v>
      </c>
      <c r="C26" s="41">
        <v>435</v>
      </c>
    </row>
    <row r="27" spans="1:3" s="5" customFormat="1" ht="32.25" customHeight="1">
      <c r="A27" s="59" t="s">
        <v>138</v>
      </c>
      <c r="B27" s="24" t="s">
        <v>11</v>
      </c>
      <c r="C27" s="25">
        <f>SUM(C28+C33)</f>
        <v>11648.2</v>
      </c>
    </row>
    <row r="28" spans="1:3" s="7" customFormat="1" ht="53.25" customHeight="1">
      <c r="A28" s="23" t="s">
        <v>110</v>
      </c>
      <c r="B28" s="24" t="s">
        <v>12</v>
      </c>
      <c r="C28" s="25">
        <f>SUM(C29+C30+C31+C32)</f>
        <v>9748.2</v>
      </c>
    </row>
    <row r="29" spans="1:3" s="5" customFormat="1" ht="62.25" customHeight="1">
      <c r="A29" s="23" t="s">
        <v>111</v>
      </c>
      <c r="B29" s="24" t="s">
        <v>13</v>
      </c>
      <c r="C29" s="25">
        <v>7443.2</v>
      </c>
    </row>
    <row r="30" spans="1:3" s="5" customFormat="1" ht="52.5" customHeight="1">
      <c r="A30" s="23" t="s">
        <v>112</v>
      </c>
      <c r="B30" s="24" t="s">
        <v>14</v>
      </c>
      <c r="C30" s="25">
        <v>205</v>
      </c>
    </row>
    <row r="31" spans="1:3" s="5" customFormat="1" ht="78.75" customHeight="1">
      <c r="A31" s="26" t="s">
        <v>113</v>
      </c>
      <c r="B31" s="27" t="s">
        <v>15</v>
      </c>
      <c r="C31" s="28">
        <v>1400</v>
      </c>
    </row>
    <row r="32" spans="1:3" s="5" customFormat="1" ht="40.5" customHeight="1">
      <c r="A32" s="26" t="s">
        <v>128</v>
      </c>
      <c r="B32" s="27" t="s">
        <v>127</v>
      </c>
      <c r="C32" s="39">
        <v>700</v>
      </c>
    </row>
    <row r="33" spans="1:3" s="5" customFormat="1" ht="79.5" customHeight="1">
      <c r="A33" s="29" t="s">
        <v>76</v>
      </c>
      <c r="B33" s="30" t="s">
        <v>60</v>
      </c>
      <c r="C33" s="31">
        <v>1900</v>
      </c>
    </row>
    <row r="34" spans="1:3" s="5" customFormat="1" ht="15.75">
      <c r="A34" s="59" t="s">
        <v>139</v>
      </c>
      <c r="B34" s="42" t="s">
        <v>16</v>
      </c>
      <c r="C34" s="43">
        <f>SUM(C35)</f>
        <v>792</v>
      </c>
    </row>
    <row r="35" spans="1:3" s="5" customFormat="1" ht="15.75" customHeight="1">
      <c r="A35" s="23" t="s">
        <v>114</v>
      </c>
      <c r="B35" s="24" t="s">
        <v>17</v>
      </c>
      <c r="C35" s="25">
        <v>792</v>
      </c>
    </row>
    <row r="36" spans="1:3" s="5" customFormat="1" ht="27" customHeight="1">
      <c r="A36" s="59" t="s">
        <v>140</v>
      </c>
      <c r="B36" s="24" t="s">
        <v>18</v>
      </c>
      <c r="C36" s="25">
        <f>SUM(C37:C37)</f>
        <v>0</v>
      </c>
    </row>
    <row r="37" spans="1:3" s="7" customFormat="1" ht="15" customHeight="1">
      <c r="A37" s="23" t="s">
        <v>115</v>
      </c>
      <c r="B37" s="24" t="s">
        <v>37</v>
      </c>
      <c r="C37" s="25"/>
    </row>
    <row r="38" spans="1:3" s="7" customFormat="1" ht="15" customHeight="1">
      <c r="A38" s="59" t="s">
        <v>141</v>
      </c>
      <c r="B38" s="24" t="s">
        <v>19</v>
      </c>
      <c r="C38" s="25">
        <f>SUM(C39+C40)</f>
        <v>3147.8</v>
      </c>
    </row>
    <row r="39" spans="1:3" s="7" customFormat="1" ht="53.25" customHeight="1">
      <c r="A39" s="23" t="s">
        <v>116</v>
      </c>
      <c r="B39" s="44" t="s">
        <v>31</v>
      </c>
      <c r="C39" s="45">
        <f>300+1100</f>
        <v>1400</v>
      </c>
    </row>
    <row r="40" spans="1:3" s="7" customFormat="1" ht="27.75" customHeight="1">
      <c r="A40" s="23" t="s">
        <v>117</v>
      </c>
      <c r="B40" s="24" t="s">
        <v>20</v>
      </c>
      <c r="C40" s="25">
        <f>SUM(C41+C42)</f>
        <v>1747.8</v>
      </c>
    </row>
    <row r="41" spans="1:3" s="5" customFormat="1" ht="31.5">
      <c r="A41" s="23" t="s">
        <v>118</v>
      </c>
      <c r="B41" s="24" t="s">
        <v>21</v>
      </c>
      <c r="C41" s="25">
        <v>1347.8</v>
      </c>
    </row>
    <row r="42" spans="1:7" s="5" customFormat="1" ht="48" customHeight="1">
      <c r="A42" s="23" t="s">
        <v>119</v>
      </c>
      <c r="B42" s="24" t="s">
        <v>30</v>
      </c>
      <c r="C42" s="25">
        <v>400</v>
      </c>
      <c r="D42" s="12"/>
      <c r="E42" s="12"/>
      <c r="F42" s="12"/>
      <c r="G42" s="12"/>
    </row>
    <row r="43" spans="1:3" s="6" customFormat="1" ht="15" customHeight="1">
      <c r="A43" s="59" t="s">
        <v>142</v>
      </c>
      <c r="B43" s="24" t="s">
        <v>22</v>
      </c>
      <c r="C43" s="25">
        <f>SUM(C44:C52)</f>
        <v>1296</v>
      </c>
    </row>
    <row r="44" spans="1:3" s="7" customFormat="1" ht="111" customHeight="1">
      <c r="A44" s="23" t="s">
        <v>82</v>
      </c>
      <c r="B44" s="24" t="s">
        <v>81</v>
      </c>
      <c r="C44" s="25">
        <v>32</v>
      </c>
    </row>
    <row r="45" spans="1:3" s="7" customFormat="1" ht="1.5" customHeight="1">
      <c r="A45" s="23" t="s">
        <v>36</v>
      </c>
      <c r="B45" s="24" t="s">
        <v>33</v>
      </c>
      <c r="C45" s="25"/>
    </row>
    <row r="46" spans="1:3" s="7" customFormat="1" ht="96" customHeight="1">
      <c r="A46" s="46" t="s">
        <v>85</v>
      </c>
      <c r="B46" s="24" t="s">
        <v>86</v>
      </c>
      <c r="C46" s="25">
        <v>32</v>
      </c>
    </row>
    <row r="47" spans="1:3" s="7" customFormat="1" ht="27" customHeight="1" hidden="1">
      <c r="A47" s="23" t="s">
        <v>58</v>
      </c>
      <c r="B47" s="47" t="s">
        <v>59</v>
      </c>
      <c r="C47" s="25">
        <v>0</v>
      </c>
    </row>
    <row r="48" spans="1:3" s="7" customFormat="1" ht="77.25" customHeight="1">
      <c r="A48" s="46" t="s">
        <v>87</v>
      </c>
      <c r="B48" s="24" t="s">
        <v>88</v>
      </c>
      <c r="C48" s="25">
        <v>30</v>
      </c>
    </row>
    <row r="49" spans="1:3" s="7" customFormat="1" ht="100.5" customHeight="1">
      <c r="A49" s="46" t="s">
        <v>83</v>
      </c>
      <c r="B49" s="24" t="s">
        <v>84</v>
      </c>
      <c r="C49" s="25">
        <v>750</v>
      </c>
    </row>
    <row r="50" spans="1:3" s="7" customFormat="1" ht="22.5" customHeight="1" hidden="1">
      <c r="A50" s="48" t="s">
        <v>56</v>
      </c>
      <c r="B50" s="24" t="s">
        <v>57</v>
      </c>
      <c r="C50" s="25"/>
    </row>
    <row r="51" spans="1:3" s="7" customFormat="1" ht="81" customHeight="1">
      <c r="A51" s="49" t="s">
        <v>89</v>
      </c>
      <c r="B51" s="50" t="s">
        <v>90</v>
      </c>
      <c r="C51" s="25">
        <v>30</v>
      </c>
    </row>
    <row r="52" spans="1:3" s="7" customFormat="1" ht="47.25" customHeight="1">
      <c r="A52" s="46" t="s">
        <v>91</v>
      </c>
      <c r="B52" s="24" t="s">
        <v>92</v>
      </c>
      <c r="C52" s="25">
        <v>422</v>
      </c>
    </row>
    <row r="53" spans="1:3" s="7" customFormat="1" ht="17.25" customHeight="1">
      <c r="A53" s="60" t="s">
        <v>143</v>
      </c>
      <c r="B53" s="51" t="s">
        <v>78</v>
      </c>
      <c r="C53" s="52">
        <f>C54</f>
        <v>51</v>
      </c>
    </row>
    <row r="54" spans="1:3" s="7" customFormat="1" ht="20.25" customHeight="1">
      <c r="A54" s="53" t="s">
        <v>80</v>
      </c>
      <c r="B54" s="54" t="s">
        <v>79</v>
      </c>
      <c r="C54" s="55">
        <v>51</v>
      </c>
    </row>
    <row r="55" spans="1:3" s="8" customFormat="1" ht="21.75" customHeight="1">
      <c r="A55" s="94" t="s">
        <v>120</v>
      </c>
      <c r="B55" s="95" t="s">
        <v>23</v>
      </c>
      <c r="C55" s="96">
        <f>SUM(C56+C58+C83+C85)</f>
        <v>906161.2999999999</v>
      </c>
    </row>
    <row r="56" spans="1:3" s="8" customFormat="1" ht="15" customHeight="1" hidden="1">
      <c r="A56" s="97" t="s">
        <v>46</v>
      </c>
      <c r="B56" s="95" t="s">
        <v>48</v>
      </c>
      <c r="C56" s="96">
        <f>SUM(C57)</f>
        <v>0</v>
      </c>
    </row>
    <row r="57" spans="1:3" s="8" customFormat="1" ht="15" customHeight="1" hidden="1">
      <c r="A57" s="97" t="s">
        <v>47</v>
      </c>
      <c r="B57" s="95" t="s">
        <v>49</v>
      </c>
      <c r="C57" s="96"/>
    </row>
    <row r="58" spans="1:3" s="7" customFormat="1" ht="32.25" customHeight="1">
      <c r="A58" s="76" t="s">
        <v>102</v>
      </c>
      <c r="B58" s="66" t="s">
        <v>24</v>
      </c>
      <c r="C58" s="70">
        <f>SUM(C59+C61+C69+C77+C81)</f>
        <v>906161.2999999999</v>
      </c>
    </row>
    <row r="59" spans="1:3" s="7" customFormat="1" ht="27" customHeight="1">
      <c r="A59" s="98" t="s">
        <v>121</v>
      </c>
      <c r="B59" s="66" t="s">
        <v>61</v>
      </c>
      <c r="C59" s="70">
        <f>SUM(C60)</f>
        <v>116717</v>
      </c>
    </row>
    <row r="60" spans="1:3" s="5" customFormat="1" ht="15.75" customHeight="1">
      <c r="A60" s="99" t="s">
        <v>122</v>
      </c>
      <c r="B60" s="100" t="s">
        <v>62</v>
      </c>
      <c r="C60" s="101">
        <v>116717</v>
      </c>
    </row>
    <row r="61" spans="1:3" s="7" customFormat="1" ht="53.25" customHeight="1">
      <c r="A61" s="76" t="s">
        <v>123</v>
      </c>
      <c r="B61" s="66" t="s">
        <v>63</v>
      </c>
      <c r="C61" s="70">
        <f>SUM(C62:C68)</f>
        <v>115494.9</v>
      </c>
    </row>
    <row r="62" spans="1:3" s="5" customFormat="1" ht="53.25" customHeight="1">
      <c r="A62" s="61" t="s">
        <v>144</v>
      </c>
      <c r="B62" s="62" t="s">
        <v>145</v>
      </c>
      <c r="C62" s="63">
        <v>22602.8</v>
      </c>
    </row>
    <row r="63" spans="1:3" s="5" customFormat="1" ht="95.25" customHeight="1">
      <c r="A63" s="64" t="s">
        <v>93</v>
      </c>
      <c r="B63" s="65" t="s">
        <v>64</v>
      </c>
      <c r="C63" s="67">
        <v>8324.5</v>
      </c>
    </row>
    <row r="64" spans="1:3" s="5" customFormat="1" ht="84" customHeight="1">
      <c r="A64" s="64" t="s">
        <v>146</v>
      </c>
      <c r="B64" s="66" t="s">
        <v>147</v>
      </c>
      <c r="C64" s="67">
        <v>446</v>
      </c>
    </row>
    <row r="65" spans="1:3" s="5" customFormat="1" ht="47.25" customHeight="1">
      <c r="A65" s="64" t="s">
        <v>148</v>
      </c>
      <c r="B65" s="66" t="s">
        <v>149</v>
      </c>
      <c r="C65" s="70">
        <v>3324.6</v>
      </c>
    </row>
    <row r="66" spans="1:3" s="5" customFormat="1" ht="36" customHeight="1">
      <c r="A66" s="104" t="s">
        <v>150</v>
      </c>
      <c r="B66" s="95" t="s">
        <v>151</v>
      </c>
      <c r="C66" s="96">
        <v>2360.5</v>
      </c>
    </row>
    <row r="67" spans="1:3" s="5" customFormat="1" ht="36" customHeight="1">
      <c r="A67" s="98" t="s">
        <v>152</v>
      </c>
      <c r="B67" s="66" t="s">
        <v>153</v>
      </c>
      <c r="C67" s="96">
        <v>11273</v>
      </c>
    </row>
    <row r="68" spans="1:3" s="5" customFormat="1" ht="20.25" customHeight="1">
      <c r="A68" s="102" t="s">
        <v>124</v>
      </c>
      <c r="B68" s="103" t="s">
        <v>65</v>
      </c>
      <c r="C68" s="96">
        <v>67163.5</v>
      </c>
    </row>
    <row r="69" spans="1:3" s="7" customFormat="1" ht="25.5" customHeight="1">
      <c r="A69" s="71" t="s">
        <v>125</v>
      </c>
      <c r="B69" s="66" t="s">
        <v>66</v>
      </c>
      <c r="C69" s="70">
        <f>SUM(C70:C76)</f>
        <v>673344.8999999999</v>
      </c>
    </row>
    <row r="70" spans="1:5" s="5" customFormat="1" ht="33" customHeight="1">
      <c r="A70" s="72" t="s">
        <v>94</v>
      </c>
      <c r="B70" s="62" t="s">
        <v>67</v>
      </c>
      <c r="C70" s="73">
        <v>2845.1</v>
      </c>
      <c r="E70" s="13"/>
    </row>
    <row r="71" spans="1:3" s="5" customFormat="1" ht="49.5" customHeight="1">
      <c r="A71" s="72" t="s">
        <v>95</v>
      </c>
      <c r="B71" s="62" t="s">
        <v>68</v>
      </c>
      <c r="C71" s="73">
        <v>10.4</v>
      </c>
    </row>
    <row r="72" spans="1:3" s="5" customFormat="1" ht="30.75" customHeight="1">
      <c r="A72" s="72" t="s">
        <v>96</v>
      </c>
      <c r="B72" s="62" t="s">
        <v>69</v>
      </c>
      <c r="C72" s="73">
        <v>63303.8</v>
      </c>
    </row>
    <row r="73" spans="1:3" s="5" customFormat="1" ht="66.75" customHeight="1">
      <c r="A73" s="72" t="s">
        <v>97</v>
      </c>
      <c r="B73" s="62" t="s">
        <v>70</v>
      </c>
      <c r="C73" s="73">
        <v>17118</v>
      </c>
    </row>
    <row r="74" spans="1:3" s="5" customFormat="1" ht="62.25" customHeight="1">
      <c r="A74" s="72" t="s">
        <v>55</v>
      </c>
      <c r="B74" s="74" t="s">
        <v>71</v>
      </c>
      <c r="C74" s="73">
        <v>6469</v>
      </c>
    </row>
    <row r="75" spans="1:6" s="5" customFormat="1" ht="20.25" customHeight="1">
      <c r="A75" s="68" t="s">
        <v>98</v>
      </c>
      <c r="B75" s="74" t="s">
        <v>75</v>
      </c>
      <c r="C75" s="73">
        <v>6410.4</v>
      </c>
      <c r="F75" s="15"/>
    </row>
    <row r="76" spans="1:3" s="5" customFormat="1" ht="17.25" customHeight="1">
      <c r="A76" s="72" t="s">
        <v>99</v>
      </c>
      <c r="B76" s="62" t="s">
        <v>72</v>
      </c>
      <c r="C76" s="75">
        <v>577188.2</v>
      </c>
    </row>
    <row r="77" spans="1:3" s="7" customFormat="1" ht="17.25" customHeight="1">
      <c r="A77" s="76" t="s">
        <v>126</v>
      </c>
      <c r="B77" s="66" t="s">
        <v>101</v>
      </c>
      <c r="C77" s="70">
        <f>SUM(C78:C80)</f>
        <v>604.5</v>
      </c>
    </row>
    <row r="78" spans="1:3" s="7" customFormat="1" ht="40.5" customHeight="1" hidden="1">
      <c r="A78" s="72" t="s">
        <v>38</v>
      </c>
      <c r="B78" s="77" t="s">
        <v>39</v>
      </c>
      <c r="C78" s="78"/>
    </row>
    <row r="79" spans="1:3" s="9" customFormat="1" ht="0.75" customHeight="1">
      <c r="A79" s="79" t="s">
        <v>25</v>
      </c>
      <c r="B79" s="80" t="s">
        <v>73</v>
      </c>
      <c r="C79" s="81"/>
    </row>
    <row r="80" spans="1:3" s="9" customFormat="1" ht="24.75" customHeight="1">
      <c r="A80" s="82" t="s">
        <v>100</v>
      </c>
      <c r="B80" s="83" t="s">
        <v>74</v>
      </c>
      <c r="C80" s="84">
        <v>604.5</v>
      </c>
    </row>
    <row r="81" spans="1:3" s="10" customFormat="1" ht="15.75" customHeight="1" hidden="1">
      <c r="A81" s="85" t="s">
        <v>26</v>
      </c>
      <c r="B81" s="69" t="s">
        <v>27</v>
      </c>
      <c r="C81" s="67">
        <f>SUM(C82)</f>
        <v>0</v>
      </c>
    </row>
    <row r="82" spans="1:3" s="5" customFormat="1" ht="13.5" customHeight="1" hidden="1">
      <c r="A82" s="86" t="s">
        <v>28</v>
      </c>
      <c r="B82" s="87" t="s">
        <v>29</v>
      </c>
      <c r="C82" s="88">
        <v>0</v>
      </c>
    </row>
    <row r="83" spans="1:3" s="5" customFormat="1" ht="66.75" customHeight="1" hidden="1">
      <c r="A83" s="79" t="s">
        <v>42</v>
      </c>
      <c r="B83" s="89" t="s">
        <v>40</v>
      </c>
      <c r="C83" s="73">
        <f>SUM(C84)</f>
        <v>0</v>
      </c>
    </row>
    <row r="84" spans="1:3" s="5" customFormat="1" ht="41.25" customHeight="1" hidden="1">
      <c r="A84" s="79" t="s">
        <v>43</v>
      </c>
      <c r="B84" s="89" t="s">
        <v>44</v>
      </c>
      <c r="C84" s="73">
        <v>0</v>
      </c>
    </row>
    <row r="85" spans="1:3" s="5" customFormat="1" ht="39" customHeight="1" hidden="1">
      <c r="A85" s="90" t="s">
        <v>45</v>
      </c>
      <c r="B85" s="91" t="s">
        <v>41</v>
      </c>
      <c r="C85" s="92">
        <v>0</v>
      </c>
    </row>
    <row r="86" spans="1:4" s="8" customFormat="1" ht="17.25" customHeight="1">
      <c r="A86" s="76" t="s">
        <v>103</v>
      </c>
      <c r="B86" s="93"/>
      <c r="C86" s="70">
        <f>SUM(C15+C55)</f>
        <v>1141821.7999999998</v>
      </c>
      <c r="D86" s="8" t="s">
        <v>132</v>
      </c>
    </row>
    <row r="87" spans="1:3" ht="15.75">
      <c r="A87" s="32"/>
      <c r="B87" s="33"/>
      <c r="C87" s="34"/>
    </row>
    <row r="88" ht="12.75">
      <c r="A88" s="11"/>
    </row>
  </sheetData>
  <sheetProtection/>
  <mergeCells count="2">
    <mergeCell ref="A11:C11"/>
    <mergeCell ref="A12:C12"/>
  </mergeCells>
  <printOptions/>
  <pageMargins left="1.1023622047244095" right="0.9055118110236221" top="0.7874015748031497" bottom="0.31496062992125984" header="0.1968503937007874" footer="0.1968503937007874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feu04</cp:lastModifiedBy>
  <cp:lastPrinted>2020-01-17T09:59:38Z</cp:lastPrinted>
  <dcterms:created xsi:type="dcterms:W3CDTF">1996-10-08T23:32:33Z</dcterms:created>
  <dcterms:modified xsi:type="dcterms:W3CDTF">2020-01-17T09:59:45Z</dcterms:modified>
  <cp:category/>
  <cp:version/>
  <cp:contentType/>
  <cp:contentStatus/>
</cp:coreProperties>
</file>